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Estimare vs alocare" sheetId="1" r:id="rId1"/>
    <sheet name="Sheet3" sheetId="2" r:id="rId2"/>
  </sheets>
  <definedNames>
    <definedName name="_xlnm.Print_Area" localSheetId="0">'Estimare vs alocare'!$A$2:$I$13</definedName>
  </definedNames>
  <calcPr fullCalcOnLoad="1"/>
</workbook>
</file>

<file path=xl/sharedStrings.xml><?xml version="1.0" encoding="utf-8"?>
<sst xmlns="http://schemas.openxmlformats.org/spreadsheetml/2006/main" count="30" uniqueCount="24">
  <si>
    <t>POAT</t>
  </si>
  <si>
    <t>PO DCA</t>
  </si>
  <si>
    <t>POR</t>
  </si>
  <si>
    <t>POS T</t>
  </si>
  <si>
    <t>POS M</t>
  </si>
  <si>
    <t>POS DRU</t>
  </si>
  <si>
    <t>POS CCE</t>
  </si>
  <si>
    <t>EURO</t>
  </si>
  <si>
    <t>Alocari 2007-2013</t>
  </si>
  <si>
    <t>UE</t>
  </si>
  <si>
    <t>Total</t>
  </si>
  <si>
    <t>TOTAL</t>
  </si>
  <si>
    <t>POS Mediu</t>
  </si>
  <si>
    <t>POS Transport</t>
  </si>
  <si>
    <t>Proiecte 2007-2010*</t>
  </si>
  <si>
    <t>Total AT</t>
  </si>
  <si>
    <t>* Suma aferenta proiectelor finalizate sau aflate in implementare la 31.12.2010</t>
  </si>
  <si>
    <t>Estimare 2011-2015**</t>
  </si>
  <si>
    <t>Alocare AT</t>
  </si>
  <si>
    <t>**Sumele din Planul de Acţiune 2011-2015 pentru proiectele aflate în implementare au fost cuprinse la proiecte 2007-2010</t>
  </si>
  <si>
    <t>Estimări 2007-2015</t>
  </si>
  <si>
    <t>Diferenţă</t>
  </si>
  <si>
    <t>Diferenţe rămase/necesar AT</t>
  </si>
  <si>
    <t>Situaţie comparativă alocări AT - realizări/planificări 2007-2015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</si>
</sst>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e_i_-;\-* #,##0\ _l_e_i_-;_-* &quot;-&quot;??\ _l_e_i_-;_-@_-"/>
    <numFmt numFmtId="169" formatCode="_-* #,##0.0000\ _l_e_i_-;\-* #,##0.0000\ _l_e_i_-;_-* &quot;-&quot;??\ _l_e_i_-;_-@_-"/>
    <numFmt numFmtId="170" formatCode="_-* #,##0.0\ _l_e_i_-;\-* #,##0.0\ _l_e_i_-;_-* &quot;-&quot;??\ _l_e_i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0.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Font="1" applyAlignment="1" quotePrefix="1">
      <alignment/>
    </xf>
    <xf numFmtId="169" fontId="0" fillId="0" borderId="0" xfId="15" applyNumberFormat="1" applyFont="1" applyAlignment="1">
      <alignment/>
    </xf>
    <xf numFmtId="168" fontId="0" fillId="0" borderId="0" xfId="15" applyNumberFormat="1" applyAlignment="1">
      <alignment horizontal="right"/>
    </xf>
    <xf numFmtId="168" fontId="1" fillId="0" borderId="0" xfId="15" applyNumberFormat="1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168" fontId="0" fillId="0" borderId="4" xfId="15" applyNumberFormat="1" applyFont="1" applyBorder="1" applyAlignment="1">
      <alignment horizontal="right" vertical="center" wrapText="1"/>
    </xf>
    <xf numFmtId="9" fontId="1" fillId="0" borderId="4" xfId="15" applyNumberFormat="1" applyFont="1" applyBorder="1" applyAlignment="1">
      <alignment horizontal="right" vertical="center" wrapText="1"/>
    </xf>
    <xf numFmtId="3" fontId="0" fillId="0" borderId="4" xfId="0" applyNumberFormat="1" applyBorder="1" applyAlignment="1">
      <alignment vertical="center"/>
    </xf>
    <xf numFmtId="168" fontId="1" fillId="0" borderId="4" xfId="15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justify" vertical="top" wrapText="1"/>
    </xf>
    <xf numFmtId="9" fontId="1" fillId="0" borderId="6" xfId="15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9" fontId="1" fillId="0" borderId="8" xfId="0" applyNumberFormat="1" applyFont="1" applyBorder="1" applyAlignment="1">
      <alignment/>
    </xf>
    <xf numFmtId="9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2" width="14.57421875" style="0" customWidth="1"/>
    <col min="3" max="3" width="13.421875" style="0" customWidth="1"/>
    <col min="4" max="4" width="15.00390625" style="0" customWidth="1"/>
    <col min="5" max="7" width="14.28125" style="0" customWidth="1"/>
    <col min="8" max="8" width="14.00390625" style="0" customWidth="1"/>
    <col min="9" max="9" width="15.421875" style="0" customWidth="1"/>
  </cols>
  <sheetData>
    <row r="2" spans="1:9" ht="15.75">
      <c r="A2" s="25" t="s">
        <v>23</v>
      </c>
      <c r="B2" s="25"/>
      <c r="C2" s="25"/>
      <c r="D2" s="25"/>
      <c r="E2" s="25"/>
      <c r="F2" s="25"/>
      <c r="G2" s="25"/>
      <c r="H2" s="25"/>
      <c r="I2" s="25"/>
    </row>
    <row r="3" ht="36.75" customHeight="1" thickBot="1">
      <c r="I3" s="10" t="s">
        <v>7</v>
      </c>
    </row>
    <row r="4" spans="1:9" ht="24" customHeight="1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15" t="s">
        <v>15</v>
      </c>
    </row>
    <row r="5" spans="1:9" ht="19.5" customHeight="1">
      <c r="A5" s="9" t="s">
        <v>18</v>
      </c>
      <c r="B5" s="11">
        <v>212797238</v>
      </c>
      <c r="C5" s="11">
        <v>11093472</v>
      </c>
      <c r="D5" s="11">
        <v>131506650</v>
      </c>
      <c r="E5" s="11">
        <v>122584248</v>
      </c>
      <c r="F5" s="11">
        <v>173920564</v>
      </c>
      <c r="G5" s="11">
        <v>163610556</v>
      </c>
      <c r="H5" s="11">
        <v>90040307</v>
      </c>
      <c r="I5" s="16">
        <f>SUM(B5:H5)</f>
        <v>905553035</v>
      </c>
    </row>
    <row r="6" spans="1:9" ht="25.5">
      <c r="A6" s="9" t="s">
        <v>14</v>
      </c>
      <c r="B6" s="11">
        <v>50192324</v>
      </c>
      <c r="C6" s="13">
        <v>4308760.83</v>
      </c>
      <c r="D6" s="11">
        <v>40658353</v>
      </c>
      <c r="E6" s="11">
        <v>1751427</v>
      </c>
      <c r="F6" s="11">
        <v>13500403</v>
      </c>
      <c r="G6" s="11">
        <v>10546214</v>
      </c>
      <c r="H6" s="11">
        <v>2903862</v>
      </c>
      <c r="I6" s="16">
        <f>SUM(B6:H6)</f>
        <v>123861343.83</v>
      </c>
    </row>
    <row r="7" spans="1:9" ht="25.5">
      <c r="A7" s="9" t="s">
        <v>17</v>
      </c>
      <c r="B7" s="11">
        <v>141157555</v>
      </c>
      <c r="C7" s="11">
        <f>C5-C6</f>
        <v>6784711.17</v>
      </c>
      <c r="D7" s="11">
        <f>53880059+6562520+8709025+13605058+10365181+7016468+8497000+6350000+8405200+4863968</f>
        <v>128254479</v>
      </c>
      <c r="E7" s="11">
        <v>20216830</v>
      </c>
      <c r="F7" s="11">
        <f>40715044-30996.63-14100</f>
        <v>40669947.37</v>
      </c>
      <c r="G7" s="11">
        <v>47116978</v>
      </c>
      <c r="H7" s="11">
        <f>13185261+13505000+11879226+14600000+13490000</f>
        <v>66659487</v>
      </c>
      <c r="I7" s="16">
        <f>SUM(B7:H7)</f>
        <v>450859987.53999996</v>
      </c>
    </row>
    <row r="8" spans="1:9" ht="22.5" customHeight="1">
      <c r="A8" s="17" t="s">
        <v>21</v>
      </c>
      <c r="B8" s="14">
        <f>B5-B6-B7</f>
        <v>21447359</v>
      </c>
      <c r="C8" s="14">
        <f aca="true" t="shared" si="0" ref="C8:H8">C5-C6-C7</f>
        <v>0</v>
      </c>
      <c r="D8" s="14">
        <f t="shared" si="0"/>
        <v>-37406182</v>
      </c>
      <c r="E8" s="14">
        <f t="shared" si="0"/>
        <v>100615991</v>
      </c>
      <c r="F8" s="14">
        <f t="shared" si="0"/>
        <v>119750213.63</v>
      </c>
      <c r="G8" s="14">
        <f t="shared" si="0"/>
        <v>105947364</v>
      </c>
      <c r="H8" s="14">
        <f t="shared" si="0"/>
        <v>20476958</v>
      </c>
      <c r="I8" s="16">
        <f>SUM(B8:H8)</f>
        <v>330831703.63</v>
      </c>
    </row>
    <row r="9" spans="1:9" ht="22.5" customHeight="1">
      <c r="A9" s="17" t="s">
        <v>20</v>
      </c>
      <c r="B9" s="12">
        <f>B6/B5+B7/B5</f>
        <v>0.8992122303767872</v>
      </c>
      <c r="C9" s="12">
        <f aca="true" t="shared" si="1" ref="C9:I9">C6/C5+C7/C5</f>
        <v>1</v>
      </c>
      <c r="D9" s="12">
        <f t="shared" si="1"/>
        <v>1.284443273401003</v>
      </c>
      <c r="E9" s="12">
        <f t="shared" si="1"/>
        <v>0.17920946090887632</v>
      </c>
      <c r="F9" s="12">
        <f t="shared" si="1"/>
        <v>0.3114660459012771</v>
      </c>
      <c r="G9" s="12">
        <f t="shared" si="1"/>
        <v>0.35244175809780875</v>
      </c>
      <c r="H9" s="12">
        <f t="shared" si="1"/>
        <v>0.7725800957120238</v>
      </c>
      <c r="I9" s="18">
        <f t="shared" si="1"/>
        <v>0.6346633594685043</v>
      </c>
    </row>
    <row r="10" spans="1:9" ht="41.25" customHeight="1" thickBot="1">
      <c r="A10" s="19" t="s">
        <v>22</v>
      </c>
      <c r="B10" s="20">
        <f>B8/B5</f>
        <v>0.10078776962321287</v>
      </c>
      <c r="C10" s="20">
        <f aca="true" t="shared" si="2" ref="C10:I10">C8/C5</f>
        <v>0</v>
      </c>
      <c r="D10" s="20">
        <f t="shared" si="2"/>
        <v>-0.2844432734010029</v>
      </c>
      <c r="E10" s="20">
        <f t="shared" si="2"/>
        <v>0.8207905390911236</v>
      </c>
      <c r="F10" s="20">
        <f t="shared" si="2"/>
        <v>0.6885339540987229</v>
      </c>
      <c r="G10" s="20">
        <f t="shared" si="2"/>
        <v>0.6475582419021912</v>
      </c>
      <c r="H10" s="20">
        <f t="shared" si="2"/>
        <v>0.22741990428797626</v>
      </c>
      <c r="I10" s="21">
        <f t="shared" si="2"/>
        <v>0.3653366405314958</v>
      </c>
    </row>
    <row r="11" spans="1:9" ht="21.75" customHeight="1">
      <c r="A11" s="26"/>
      <c r="B11" s="27"/>
      <c r="C11" s="27"/>
      <c r="D11" s="27"/>
      <c r="E11" s="27"/>
      <c r="F11" s="27"/>
      <c r="G11" s="27"/>
      <c r="H11" s="27"/>
      <c r="I11" s="27"/>
    </row>
    <row r="12" spans="1:8" ht="16.5" customHeight="1">
      <c r="A12" s="24" t="s">
        <v>16</v>
      </c>
      <c r="B12" s="24"/>
      <c r="C12" s="24"/>
      <c r="D12" s="24"/>
      <c r="E12" s="24"/>
      <c r="F12" s="24"/>
      <c r="G12" s="24"/>
      <c r="H12" s="24"/>
    </row>
    <row r="13" spans="1:9" ht="16.5" customHeight="1">
      <c r="A13" s="24" t="s">
        <v>19</v>
      </c>
      <c r="B13" s="24"/>
      <c r="C13" s="24"/>
      <c r="D13" s="24"/>
      <c r="E13" s="24"/>
      <c r="F13" s="24"/>
      <c r="G13" s="24"/>
      <c r="H13" s="24"/>
      <c r="I13" s="24"/>
    </row>
    <row r="14" spans="2:5" ht="12.75">
      <c r="B14" s="22" t="s">
        <v>7</v>
      </c>
      <c r="C14" s="22"/>
      <c r="D14" s="23"/>
      <c r="E14" s="23"/>
    </row>
    <row r="15" spans="2:3" ht="12.75">
      <c r="B15" s="23" t="s">
        <v>8</v>
      </c>
      <c r="C15" s="23"/>
    </row>
    <row r="16" spans="2:5" ht="12.75">
      <c r="B16" s="1" t="s">
        <v>9</v>
      </c>
      <c r="C16" s="1" t="s">
        <v>10</v>
      </c>
      <c r="D16" s="1"/>
      <c r="E16" s="1"/>
    </row>
    <row r="17" spans="1:5" ht="12.75">
      <c r="A17" t="s">
        <v>0</v>
      </c>
      <c r="B17" s="5">
        <v>170237790</v>
      </c>
      <c r="C17" s="5">
        <v>212797238</v>
      </c>
      <c r="D17" s="3"/>
      <c r="E17" s="2"/>
    </row>
    <row r="18" spans="1:5" ht="12.75">
      <c r="A18" t="s">
        <v>12</v>
      </c>
      <c r="B18" s="5">
        <v>130440423</v>
      </c>
      <c r="C18" s="5">
        <v>173920564</v>
      </c>
      <c r="D18" s="2"/>
      <c r="E18" s="2"/>
    </row>
    <row r="19" spans="1:5" ht="12.75">
      <c r="A19" t="s">
        <v>5</v>
      </c>
      <c r="B19" s="5">
        <v>122707919</v>
      </c>
      <c r="C19" s="5">
        <v>163610556</v>
      </c>
      <c r="D19" s="2"/>
      <c r="E19" s="2"/>
    </row>
    <row r="20" spans="1:5" ht="12.75">
      <c r="A20" t="s">
        <v>2</v>
      </c>
      <c r="B20" s="5">
        <v>98629988</v>
      </c>
      <c r="C20" s="5">
        <v>131506650</v>
      </c>
      <c r="D20" s="2"/>
      <c r="E20" s="2"/>
    </row>
    <row r="21" spans="1:5" ht="12.75">
      <c r="A21" t="s">
        <v>13</v>
      </c>
      <c r="B21" s="5">
        <v>92029299</v>
      </c>
      <c r="C21" s="5">
        <v>122584248</v>
      </c>
      <c r="D21" s="2"/>
      <c r="E21" s="2"/>
    </row>
    <row r="22" spans="1:5" ht="12.75">
      <c r="A22" t="s">
        <v>6</v>
      </c>
      <c r="B22" s="5">
        <v>67530229</v>
      </c>
      <c r="C22" s="5">
        <v>90040307</v>
      </c>
      <c r="D22" s="2"/>
      <c r="E22" s="2"/>
    </row>
    <row r="23" spans="1:5" ht="12.75">
      <c r="A23" t="s">
        <v>1</v>
      </c>
      <c r="B23" s="5">
        <v>8320104</v>
      </c>
      <c r="C23" s="5">
        <v>11093472</v>
      </c>
      <c r="D23" s="2"/>
      <c r="E23" s="2"/>
    </row>
    <row r="24" spans="1:5" ht="12.75">
      <c r="A24" t="s">
        <v>11</v>
      </c>
      <c r="B24" s="6">
        <f>SUM(B17:B23)</f>
        <v>689895752</v>
      </c>
      <c r="C24" s="6">
        <f>SUM(C17:C23)</f>
        <v>905553035</v>
      </c>
      <c r="D24" s="2"/>
      <c r="E24" s="2"/>
    </row>
    <row r="26" spans="3:5" ht="12.75">
      <c r="C26" s="4"/>
      <c r="D26" s="2"/>
      <c r="E26" s="2"/>
    </row>
  </sheetData>
  <mergeCells count="6">
    <mergeCell ref="A2:I2"/>
    <mergeCell ref="B14:C14"/>
    <mergeCell ref="D14:E14"/>
    <mergeCell ref="B15:C15"/>
    <mergeCell ref="A12:H12"/>
    <mergeCell ref="A13:I13"/>
  </mergeCells>
  <printOptions horizontalCentered="1"/>
  <pageMargins left="0.2755905511811024" right="0.15748031496062992" top="1.6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cristina.patrascoiu</cp:lastModifiedBy>
  <cp:lastPrinted>2010-12-14T11:41:15Z</cp:lastPrinted>
  <dcterms:created xsi:type="dcterms:W3CDTF">2010-11-29T13:43:55Z</dcterms:created>
  <dcterms:modified xsi:type="dcterms:W3CDTF">2010-12-14T11:42:57Z</dcterms:modified>
  <cp:category/>
  <cp:version/>
  <cp:contentType/>
  <cp:contentStatus/>
</cp:coreProperties>
</file>